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005" windowHeight="5970" activeTab="2"/>
  </bookViews>
  <sheets>
    <sheet name="Sheet1" sheetId="1" r:id="rId1"/>
    <sheet name="12.6" sheetId="2" r:id="rId2"/>
    <sheet name="12.9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<sst xmlns="http://schemas.openxmlformats.org/spreadsheetml/2006/main" count="48" uniqueCount="30">
  <si>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Lubricant 1</t>
  </si>
  <si>
    <t>Lubricant 2</t>
  </si>
  <si>
    <t>Lubricant 3</t>
  </si>
  <si>
    <t>Arrangement 1</t>
  </si>
  <si>
    <t>Arrangement 2</t>
  </si>
  <si>
    <t>Arrangement 3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</si>
  <si>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</si>
  <si>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</si>
  <si>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</si>
  <si>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</si>
  <si>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</si>
  <si>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</si>
  <si>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</si>
  <si>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</si>
  <si>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</si>
  <si>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</si>
  <si>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</si>
  <si>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</si>
  <si>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</si>
  <si>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</si>
  <si>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</si>
  <si>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</si>
  <si>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</si>
  <si>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</si>
  <si>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</si>
  <si>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</si>
  <si>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</si>
  <si>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Row 1</t>
  </si>
  <si>
    <t>Row 2</t>
  </si>
  <si>
    <t>Row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</si>
</sst>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2">
      <selection activeCell="F17" sqref="F17"/>
    </sheetView>
  </sheetViews>
  <sheetFormatPr defaultColWidth="9.140625" defaultRowHeight="15"/>
  <sheetData>
    <row r="1" spans="1:3" ht="15">
      <c r="A1">
        <v>12.2</v>
      </c>
      <c r="B1">
        <v>10.9</v>
      </c>
      <c r="C1">
        <v>12.7</v>
      </c>
    </row>
    <row r="2" spans="1:3" ht="15">
      <c r="A2">
        <v>11.8</v>
      </c>
      <c r="B2">
        <v>5.7</v>
      </c>
      <c r="C2">
        <v>19.9</v>
      </c>
    </row>
    <row r="3" spans="1:3" ht="15">
      <c r="A3">
        <v>13.1</v>
      </c>
      <c r="B3">
        <v>13.5</v>
      </c>
      <c r="C3">
        <v>13.6</v>
      </c>
    </row>
    <row r="4" spans="1:3" ht="15">
      <c r="A4">
        <v>11</v>
      </c>
      <c r="B4">
        <v>9.4</v>
      </c>
      <c r="C4">
        <v>11.7</v>
      </c>
    </row>
    <row r="5" spans="1:3" ht="15">
      <c r="A5">
        <v>3.9</v>
      </c>
      <c r="B5">
        <v>11.4</v>
      </c>
      <c r="C5">
        <v>18.3</v>
      </c>
    </row>
    <row r="6" spans="1:3" ht="15">
      <c r="A6">
        <v>4.1</v>
      </c>
      <c r="B6">
        <v>15.7</v>
      </c>
      <c r="C6">
        <v>14.3</v>
      </c>
    </row>
    <row r="7" spans="1:3" ht="15">
      <c r="A7">
        <v>10.3</v>
      </c>
      <c r="B7">
        <v>10.8</v>
      </c>
      <c r="C7">
        <v>22.8</v>
      </c>
    </row>
    <row r="8" spans="1:4" ht="15">
      <c r="A8">
        <v>8.4</v>
      </c>
      <c r="B8">
        <v>14</v>
      </c>
      <c r="C8">
        <v>20.4</v>
      </c>
      <c r="D8">
        <f>AVERAGE(A1:C8)</f>
        <v>12.495833333333332</v>
      </c>
    </row>
    <row r="10" spans="1:9" ht="15">
      <c r="A10">
        <f>AVERAGE(A1:A8)</f>
        <v>9.350000000000001</v>
      </c>
      <c r="B10">
        <f>AVERAGE(B1:B8)</f>
        <v>11.424999999999999</v>
      </c>
      <c r="C10">
        <f>AVERAGE(C1:C8)</f>
        <v>16.7125</v>
      </c>
      <c r="D10">
        <f>AVERAGE(A10:C10)</f>
        <v>12.495833333333332</v>
      </c>
      <c r="F10">
        <f>(A10-12.495)^2</f>
        <v>9.891024999999987</v>
      </c>
      <c r="G10">
        <f>(B10-12.495)^2</f>
        <v>1.1449000000000007</v>
      </c>
      <c r="H10">
        <f>(C10-12.495)^2</f>
        <v>17.787306249999993</v>
      </c>
      <c r="I10">
        <f>SUM(F10:H10)</f>
        <v>28.82323124999998</v>
      </c>
    </row>
    <row r="11" ht="15">
      <c r="I11">
        <f>28.8282+276.8</f>
        <v>305.6282</v>
      </c>
    </row>
    <row r="12" spans="1:9" ht="15">
      <c r="A12">
        <f>(A1-A$10)^2</f>
        <v>8.122499999999988</v>
      </c>
      <c r="B12">
        <f>(B1-B$10)^2</f>
        <v>0.2756249999999985</v>
      </c>
      <c r="C12">
        <f>(C1-C$10)^2</f>
        <v>16.100156249999994</v>
      </c>
      <c r="I12">
        <f>28.8232/2</f>
        <v>14.4116</v>
      </c>
    </row>
    <row r="13" spans="1:9" ht="15">
      <c r="A13">
        <f aca="true" t="shared" si="0" ref="A13:C19">(A2-A$10)^2</f>
        <v>6.002499999999997</v>
      </c>
      <c r="B13">
        <f t="shared" si="0"/>
        <v>32.775624999999984</v>
      </c>
      <c r="C13">
        <f t="shared" si="0"/>
        <v>10.16015625</v>
      </c>
      <c r="I13">
        <f>276.8/21</f>
        <v>13.180952380952382</v>
      </c>
    </row>
    <row r="14" spans="1:9" ht="15">
      <c r="A14">
        <f t="shared" si="0"/>
        <v>14.062499999999986</v>
      </c>
      <c r="B14">
        <f t="shared" si="0"/>
        <v>4.3056250000000045</v>
      </c>
      <c r="C14">
        <f t="shared" si="0"/>
        <v>9.687656249999993</v>
      </c>
      <c r="I14">
        <f>I12/I13</f>
        <v>1.0933656069364162</v>
      </c>
    </row>
    <row r="15" spans="1:3" ht="15">
      <c r="A15">
        <f t="shared" si="0"/>
        <v>2.7224999999999953</v>
      </c>
      <c r="B15">
        <f t="shared" si="0"/>
        <v>4.100624999999995</v>
      </c>
      <c r="C15">
        <f t="shared" si="0"/>
        <v>25.125156249999993</v>
      </c>
    </row>
    <row r="16" spans="1:8" ht="15">
      <c r="A16">
        <f t="shared" si="0"/>
        <v>29.70250000000001</v>
      </c>
      <c r="B16">
        <f t="shared" si="0"/>
        <v>0.000624999999999929</v>
      </c>
      <c r="C16">
        <f t="shared" si="0"/>
        <v>2.520156250000007</v>
      </c>
      <c r="F16">
        <f>9.35-16.712</f>
        <v>-7.362</v>
      </c>
      <c r="H16">
        <f>2.08*1.8153</f>
        <v>3.775824</v>
      </c>
    </row>
    <row r="17" spans="1:9" ht="15">
      <c r="A17">
        <f t="shared" si="0"/>
        <v>27.562500000000018</v>
      </c>
      <c r="B17">
        <f t="shared" si="0"/>
        <v>18.275625</v>
      </c>
      <c r="C17">
        <f t="shared" si="0"/>
        <v>5.8201562499999895</v>
      </c>
      <c r="F17">
        <f>F16-3.7758</f>
        <v>-11.1378</v>
      </c>
      <c r="H17">
        <f>-2.075-3.7758</f>
        <v>-5.8508</v>
      </c>
      <c r="I17">
        <f>H17+2*3.7758</f>
        <v>1.7008</v>
      </c>
    </row>
    <row r="18" spans="1:6" ht="15">
      <c r="A18">
        <f t="shared" si="0"/>
        <v>0.9024999999999986</v>
      </c>
      <c r="B18">
        <f t="shared" si="0"/>
        <v>0.3906249999999978</v>
      </c>
      <c r="C18">
        <f t="shared" si="0"/>
        <v>37.05765625000003</v>
      </c>
      <c r="F18">
        <f>F16+3.7758</f>
        <v>-3.5862000000000003</v>
      </c>
    </row>
    <row r="19" spans="1:3" ht="15">
      <c r="A19">
        <f t="shared" si="0"/>
        <v>0.9025000000000021</v>
      </c>
      <c r="B19">
        <f t="shared" si="0"/>
        <v>6.6306250000000055</v>
      </c>
      <c r="C19">
        <f t="shared" si="0"/>
        <v>13.59765625</v>
      </c>
    </row>
    <row r="21" spans="1:4" ht="15">
      <c r="A21">
        <f>SUM(A12:A19)</f>
        <v>89.98</v>
      </c>
      <c r="B21">
        <f>SUM(B12:B19)</f>
        <v>66.755</v>
      </c>
      <c r="C21">
        <f>SUM(C12:C19)</f>
        <v>120.06875</v>
      </c>
      <c r="D21">
        <f>SUM(A21:C21)</f>
        <v>276.80375000000004</v>
      </c>
    </row>
    <row r="22" ht="15">
      <c r="I22">
        <f>(13.1809/4)^0.5</f>
        <v>1.8152754611903945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L7" sqref="L7:O10"/>
    </sheetView>
  </sheetViews>
  <sheetFormatPr defaultColWidth="9.140625" defaultRowHeight="15"/>
  <cols>
    <col min="1" max="3" width="10.5742187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12.2</v>
      </c>
      <c r="B2">
        <v>10.9</v>
      </c>
      <c r="C2">
        <v>12.7</v>
      </c>
    </row>
    <row r="3" spans="1:3" ht="15">
      <c r="A3">
        <v>11.8</v>
      </c>
      <c r="B3">
        <v>5.7</v>
      </c>
      <c r="C3">
        <v>19.9</v>
      </c>
    </row>
    <row r="4" spans="1:3" ht="15">
      <c r="A4">
        <v>13.1</v>
      </c>
      <c r="B4">
        <v>13.5</v>
      </c>
      <c r="C4">
        <v>13.6</v>
      </c>
    </row>
    <row r="5" spans="1:3" ht="15">
      <c r="A5">
        <v>11</v>
      </c>
      <c r="B5">
        <v>9.4</v>
      </c>
      <c r="C5">
        <v>11.7</v>
      </c>
    </row>
    <row r="6" spans="1:3" ht="15">
      <c r="A6">
        <v>3.9</v>
      </c>
      <c r="B6">
        <v>11.4</v>
      </c>
      <c r="C6">
        <v>18.3</v>
      </c>
    </row>
    <row r="7" spans="1:3" ht="15">
      <c r="A7">
        <v>4.1</v>
      </c>
      <c r="B7">
        <v>15.7</v>
      </c>
      <c r="C7">
        <v>14.3</v>
      </c>
    </row>
    <row r="8" spans="1:3" ht="15">
      <c r="A8">
        <v>10.3</v>
      </c>
      <c r="B8">
        <v>10.8</v>
      </c>
      <c r="C8">
        <v>22.8</v>
      </c>
    </row>
    <row r="9" spans="1:3" ht="15">
      <c r="A9">
        <v>8.4</v>
      </c>
      <c r="B9">
        <v>14</v>
      </c>
      <c r="C9">
        <v>20.4</v>
      </c>
    </row>
    <row r="12" ht="15">
      <c r="A12" t="s">
        <v>6</v>
      </c>
    </row>
    <row r="14" ht="15.75" thickBot="1">
      <c r="A14" t="s">
        <v>7</v>
      </c>
    </row>
    <row r="15" spans="1:5" ht="15">
      <c r="A15" s="3" t="s">
        <v>8</v>
      </c>
      <c r="B15" s="3" t="s">
        <v>9</v>
      </c>
      <c r="C15" s="3" t="s">
        <v>10</v>
      </c>
      <c r="D15" s="3" t="s">
        <v>11</v>
      </c>
      <c r="E15" s="3" t="s">
        <v>12</v>
      </c>
    </row>
    <row r="16" spans="1:5" ht="15">
      <c r="A16" s="1" t="s">
        <v>13</v>
      </c>
      <c r="B16" s="1">
        <v>8</v>
      </c>
      <c r="C16" s="1">
        <v>74.80000000000001</v>
      </c>
      <c r="D16" s="1">
        <v>9.350000000000001</v>
      </c>
      <c r="E16" s="1">
        <v>12.854285714285668</v>
      </c>
    </row>
    <row r="17" spans="1:5" ht="15">
      <c r="A17" s="1" t="s">
        <v>14</v>
      </c>
      <c r="B17" s="1">
        <v>8</v>
      </c>
      <c r="C17" s="1">
        <v>91.39999999999999</v>
      </c>
      <c r="D17" s="1">
        <v>11.424999999999999</v>
      </c>
      <c r="E17" s="1">
        <v>9.536428571428587</v>
      </c>
    </row>
    <row r="18" spans="1:5" ht="15.75" thickBot="1">
      <c r="A18" s="2" t="s">
        <v>15</v>
      </c>
      <c r="B18" s="2">
        <v>8</v>
      </c>
      <c r="C18" s="2">
        <v>133.7</v>
      </c>
      <c r="D18" s="2">
        <v>16.7125</v>
      </c>
      <c r="E18" s="2">
        <v>17.15267857142856</v>
      </c>
    </row>
    <row r="21" ht="15.75" thickBot="1">
      <c r="A21" t="s">
        <v>16</v>
      </c>
    </row>
    <row r="22" spans="1:7" ht="15">
      <c r="A22" s="3" t="s">
        <v>17</v>
      </c>
      <c r="B22" s="3" t="s">
        <v>18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23</v>
      </c>
    </row>
    <row r="23" spans="1:7" ht="15">
      <c r="A23" s="1" t="s">
        <v>24</v>
      </c>
      <c r="B23" s="1">
        <v>230.58583333333326</v>
      </c>
      <c r="C23" s="1">
        <v>2</v>
      </c>
      <c r="D23" s="1">
        <v>115.29291666666663</v>
      </c>
      <c r="E23" s="1">
        <v>8.746815207525183</v>
      </c>
      <c r="F23" s="1">
        <v>0.001724723322355268</v>
      </c>
      <c r="G23" s="1">
        <v>5.780415688303011</v>
      </c>
    </row>
    <row r="24" spans="1:7" ht="15">
      <c r="A24" s="1" t="s">
        <v>25</v>
      </c>
      <c r="B24" s="1">
        <v>276.80375000000004</v>
      </c>
      <c r="C24" s="1">
        <v>21</v>
      </c>
      <c r="D24" s="1">
        <v>13.181130952380954</v>
      </c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.75" thickBot="1">
      <c r="A26" s="2" t="s">
        <v>26</v>
      </c>
      <c r="B26" s="2">
        <v>507.3895833333333</v>
      </c>
      <c r="C26" s="2">
        <v>23</v>
      </c>
      <c r="D26" s="2"/>
      <c r="E26" s="2"/>
      <c r="F26" s="2"/>
      <c r="G2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2" sqref="A12:G26"/>
    </sheetView>
  </sheetViews>
  <sheetFormatPr defaultColWidth="9.140625" defaultRowHeight="15"/>
  <cols>
    <col min="1" max="1" width="14.28125" style="0" bestFit="1" customWidth="1"/>
  </cols>
  <sheetData>
    <row r="1" spans="1:9" ht="15">
      <c r="A1" t="s">
        <v>3</v>
      </c>
      <c r="B1">
        <v>14</v>
      </c>
      <c r="C1">
        <v>13</v>
      </c>
      <c r="D1">
        <v>9</v>
      </c>
      <c r="E1">
        <v>15</v>
      </c>
      <c r="F1">
        <v>11</v>
      </c>
      <c r="G1">
        <v>13</v>
      </c>
      <c r="H1">
        <v>14</v>
      </c>
      <c r="I1">
        <v>11</v>
      </c>
    </row>
    <row r="2" spans="1:13" ht="15">
      <c r="A2" t="s">
        <v>4</v>
      </c>
      <c r="B2">
        <v>10</v>
      </c>
      <c r="C2">
        <v>12</v>
      </c>
      <c r="D2">
        <v>9</v>
      </c>
      <c r="E2">
        <v>7</v>
      </c>
      <c r="F2">
        <v>11</v>
      </c>
      <c r="G2">
        <v>8</v>
      </c>
      <c r="H2">
        <v>12</v>
      </c>
      <c r="I2">
        <v>9</v>
      </c>
      <c r="J2">
        <v>10</v>
      </c>
      <c r="K2">
        <v>13</v>
      </c>
      <c r="L2">
        <v>9</v>
      </c>
      <c r="M2">
        <v>10</v>
      </c>
    </row>
    <row r="3" spans="1:9" ht="15">
      <c r="A3" t="s">
        <v>5</v>
      </c>
      <c r="B3">
        <v>11</v>
      </c>
      <c r="C3">
        <v>5</v>
      </c>
      <c r="D3">
        <v>9</v>
      </c>
      <c r="E3">
        <v>10</v>
      </c>
      <c r="F3">
        <v>6</v>
      </c>
      <c r="G3">
        <v>8</v>
      </c>
      <c r="H3">
        <v>8</v>
      </c>
      <c r="I3">
        <v>7</v>
      </c>
    </row>
    <row r="12" ht="15">
      <c r="A12" t="s">
        <v>6</v>
      </c>
    </row>
    <row r="14" ht="15.75" thickBot="1">
      <c r="A14" t="s">
        <v>7</v>
      </c>
    </row>
    <row r="15" spans="1:5" ht="15">
      <c r="A15" s="3" t="s">
        <v>8</v>
      </c>
      <c r="B15" s="3" t="s">
        <v>9</v>
      </c>
      <c r="C15" s="3" t="s">
        <v>10</v>
      </c>
      <c r="D15" s="3" t="s">
        <v>11</v>
      </c>
      <c r="E15" s="3" t="s">
        <v>12</v>
      </c>
    </row>
    <row r="16" spans="1:5" ht="15">
      <c r="A16" s="1" t="s">
        <v>27</v>
      </c>
      <c r="B16" s="1">
        <v>8</v>
      </c>
      <c r="C16" s="1">
        <v>100</v>
      </c>
      <c r="D16" s="1">
        <v>12.5</v>
      </c>
      <c r="E16" s="1">
        <v>4</v>
      </c>
    </row>
    <row r="17" spans="1:5" ht="15">
      <c r="A17" s="1" t="s">
        <v>28</v>
      </c>
      <c r="B17" s="1">
        <v>12</v>
      </c>
      <c r="C17" s="1">
        <v>120</v>
      </c>
      <c r="D17" s="1">
        <v>10</v>
      </c>
      <c r="E17" s="1">
        <v>3.090909090909091</v>
      </c>
    </row>
    <row r="18" spans="1:5" ht="15.75" thickBot="1">
      <c r="A18" s="2" t="s">
        <v>29</v>
      </c>
      <c r="B18" s="2">
        <v>8</v>
      </c>
      <c r="C18" s="2">
        <v>64</v>
      </c>
      <c r="D18" s="2">
        <v>8</v>
      </c>
      <c r="E18" s="2">
        <v>4</v>
      </c>
    </row>
    <row r="21" ht="15.75" thickBot="1">
      <c r="A21" t="s">
        <v>16</v>
      </c>
    </row>
    <row r="22" spans="1:7" ht="15">
      <c r="A22" s="3" t="s">
        <v>17</v>
      </c>
      <c r="B22" s="3" t="s">
        <v>18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23</v>
      </c>
    </row>
    <row r="23" spans="1:7" ht="15">
      <c r="A23" s="1" t="s">
        <v>24</v>
      </c>
      <c r="B23" s="1">
        <v>81.42857142857142</v>
      </c>
      <c r="C23" s="1">
        <v>2</v>
      </c>
      <c r="D23" s="1">
        <v>40.71428571428571</v>
      </c>
      <c r="E23" s="1">
        <v>11.309523809523808</v>
      </c>
      <c r="F23" s="1">
        <v>0.0003176810376400222</v>
      </c>
      <c r="G23" s="1">
        <v>3.385189961500754</v>
      </c>
    </row>
    <row r="24" spans="1:7" ht="15">
      <c r="A24" s="1" t="s">
        <v>25</v>
      </c>
      <c r="B24" s="1">
        <v>90</v>
      </c>
      <c r="C24" s="1">
        <v>25</v>
      </c>
      <c r="D24" s="1">
        <v>3.6</v>
      </c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.75" thickBot="1">
      <c r="A26" s="2" t="s">
        <v>26</v>
      </c>
      <c r="B26" s="2">
        <v>171.42857142857142</v>
      </c>
      <c r="C26" s="2">
        <v>27</v>
      </c>
      <c r="D26" s="2"/>
      <c r="E26" s="2"/>
      <c r="F26" s="2"/>
      <c r="G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BCLS</dc:creator>
  <cp:keywords/>
  <dc:description/>
  <cp:lastModifiedBy>Kwabena Ofosu</cp:lastModifiedBy>
  <dcterms:created xsi:type="dcterms:W3CDTF">2011-03-11T16:29:09Z</dcterms:created>
  <dcterms:modified xsi:type="dcterms:W3CDTF">2011-03-14T17:12:48Z</dcterms:modified>
  <cp:category/>
  <cp:version/>
  <cp:contentType/>
  <cp:contentStatus/>
</cp:coreProperties>
</file>